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0"/>
  <workbookPr/>
  <mc:AlternateContent xmlns:mc="http://schemas.openxmlformats.org/markup-compatibility/2006">
    <mc:Choice Requires="x15">
      <x15ac:absPath xmlns:x15ac="http://schemas.microsoft.com/office/spreadsheetml/2010/11/ac" url="D:\USERS\ksekyrov\Desktop\T II. 046-2022\"/>
    </mc:Choice>
  </mc:AlternateContent>
  <xr:revisionPtr revIDLastSave="0" documentId="13_ncr:1_{3F7A8FD9-7304-4C7A-BD4C-946486CAE3C2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Tonery" sheetId="1" r:id="rId1"/>
  </sheets>
  <definedNames>
    <definedName name="_xlnm.Print_Area" localSheetId="0">Tonery!$B$2:$T$32</definedName>
  </definedNames>
  <calcPr calcId="191029"/>
</workbook>
</file>

<file path=xl/calcChain.xml><?xml version="1.0" encoding="utf-8"?>
<calcChain xmlns="http://schemas.openxmlformats.org/spreadsheetml/2006/main">
  <c r="O12" i="1" l="1"/>
  <c r="O13" i="1"/>
  <c r="O14" i="1"/>
  <c r="O15" i="1"/>
  <c r="O16" i="1"/>
  <c r="O17" i="1"/>
  <c r="O18" i="1"/>
  <c r="O19" i="1"/>
  <c r="O20" i="1"/>
  <c r="O21" i="1"/>
  <c r="O22" i="1"/>
  <c r="O23" i="1"/>
  <c r="O24" i="1"/>
  <c r="R12" i="1"/>
  <c r="S12" i="1"/>
  <c r="R13" i="1"/>
  <c r="S13" i="1"/>
  <c r="R14" i="1"/>
  <c r="S14" i="1"/>
  <c r="R15" i="1"/>
  <c r="S15" i="1"/>
  <c r="R16" i="1"/>
  <c r="S16" i="1"/>
  <c r="R17" i="1"/>
  <c r="S17" i="1"/>
  <c r="R18" i="1"/>
  <c r="S18" i="1"/>
  <c r="R19" i="1"/>
  <c r="S19" i="1"/>
  <c r="R20" i="1"/>
  <c r="S20" i="1"/>
  <c r="R21" i="1"/>
  <c r="S21" i="1"/>
  <c r="R22" i="1"/>
  <c r="S22" i="1"/>
  <c r="R23" i="1"/>
  <c r="S23" i="1"/>
  <c r="R24" i="1"/>
  <c r="S24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O11" i="1"/>
  <c r="O25" i="1"/>
  <c r="O26" i="1"/>
  <c r="O27" i="1"/>
  <c r="O28" i="1"/>
  <c r="R11" i="1"/>
  <c r="S11" i="1"/>
  <c r="R25" i="1"/>
  <c r="S25" i="1"/>
  <c r="R26" i="1"/>
  <c r="S26" i="1"/>
  <c r="R27" i="1"/>
  <c r="S27" i="1"/>
  <c r="R28" i="1"/>
  <c r="S28" i="1"/>
  <c r="H11" i="1"/>
  <c r="H25" i="1"/>
  <c r="H26" i="1"/>
  <c r="H27" i="1"/>
  <c r="H28" i="1"/>
  <c r="O10" i="1"/>
  <c r="O29" i="1"/>
  <c r="R10" i="1"/>
  <c r="S10" i="1"/>
  <c r="R29" i="1"/>
  <c r="S29" i="1"/>
  <c r="H10" i="1"/>
  <c r="H29" i="1"/>
  <c r="R9" i="1"/>
  <c r="S9" i="1"/>
  <c r="O9" i="1"/>
  <c r="H9" i="1"/>
  <c r="H7" i="1" l="1"/>
  <c r="H8" i="1"/>
  <c r="S8" i="1" l="1"/>
  <c r="R8" i="1"/>
  <c r="O8" i="1"/>
  <c r="O7" i="1" l="1"/>
  <c r="P32" i="1" s="1"/>
  <c r="S7" i="1" l="1"/>
  <c r="R7" i="1"/>
  <c r="Q32" i="1" s="1"/>
</calcChain>
</file>

<file path=xl/sharedStrings.xml><?xml version="1.0" encoding="utf-8"?>
<sst xmlns="http://schemas.openxmlformats.org/spreadsheetml/2006/main" count="134" uniqueCount="82">
  <si>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</si>
  <si>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</si>
  <si>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</si>
  <si>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</si>
  <si>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</si>
  <si>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</si>
  <si>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</si>
  <si>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</si>
  <si>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</si>
  <si>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</si>
  <si>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</si>
  <si>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30192113-6 - Inkoustové náplně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</si>
  <si>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</si>
  <si>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</si>
  <si>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</si>
  <si>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</si>
  <si>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</si>
  <si>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</si>
  <si>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</si>
  <si>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</si>
  <si>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</si>
  <si>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</si>
  <si>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</si>
  <si>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</si>
  <si>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</si>
  <si>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</si>
  <si>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</si>
  <si>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</si>
  <si>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Příloha č. 2 Kupní smlouvy - technická specifikace
Tonery (II.) 046 - 2022 (originální)</t>
  </si>
  <si>
    <t>ks</t>
  </si>
  <si>
    <t>sada</t>
  </si>
  <si>
    <t>ANO</t>
  </si>
  <si>
    <t xml:space="preserve">TL03000376 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</si>
  <si>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color theme="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color theme="1"/>
        <rFont val="Calibri"/>
        <family val="2"/>
        <charset val="238"/>
        <scheme val="minor"/>
      </rPr>
      <t>: NÁZEV A ČÍSLO DOTAČNÍHO PROJEKTU</t>
    </r>
  </si>
  <si>
    <t>Samostatná faktura</t>
  </si>
  <si>
    <t>NE</t>
  </si>
  <si>
    <t>KSS - Bc. Nikol Kubátová, 
Tel.: 37763 5652,
E-mail: nkubatov@kss.zcu.cz</t>
  </si>
  <si>
    <t>Sedláčkova 15, 
301 00 Plzeň, 
Fakulta filozofická - Katedra sociologie,
místnost SP 506</t>
  </si>
  <si>
    <t>EO - Václava Vlková, 
Tel.: 37763 1146,
E-mail: vlkovav@rek.zcu.cz</t>
  </si>
  <si>
    <t>Univerzitní 8,
301 00 Plzeň,
Rektorát - Ekonomický odbor,
místnost UR 221</t>
  </si>
  <si>
    <t>U3V - Mgr. Magdalena Edlová, DiS.,
Tel.: 37763 1907,
E-mail: edlova@rek.zcu.cz</t>
  </si>
  <si>
    <t>Jungmannova 1, 
301 00 Plzeň,
Univerzita třetího věku,
místnost JJ 113b</t>
  </si>
  <si>
    <t>NTIS - Ing. Jaroslav Šebesta, 
Tel.: 37763 2131,
E-mail: sebesta@kky.zcu.cz</t>
  </si>
  <si>
    <t>Technická 8,
301 00 Plzeň,
Fakulta aplikovaných věd - Nové technologie pro informační společnost,
místnost UC 431</t>
  </si>
  <si>
    <r>
      <t xml:space="preserve">Toner do tiskárny OKI C321dn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</si>
  <si>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OKI C321dn - </t>
    </r>
    <r>
      <rPr>
        <b/>
        <sz val="11"/>
        <color theme="1"/>
        <rFont val="Calibri"/>
        <family val="2"/>
        <charset val="238"/>
        <scheme val="minor"/>
      </rPr>
      <t>červený</t>
    </r>
  </si>
  <si>
    <r>
      <t xml:space="preserve">Toner do tiskárny OKI C321dn - </t>
    </r>
    <r>
      <rPr>
        <b/>
        <sz val="11"/>
        <color theme="1"/>
        <rFont val="Calibri"/>
        <family val="2"/>
        <charset val="238"/>
        <scheme val="minor"/>
      </rPr>
      <t>modrý</t>
    </r>
  </si>
  <si>
    <r>
      <t xml:space="preserve">Toner do tiskárny OKI C321dn - </t>
    </r>
    <r>
      <rPr>
        <b/>
        <sz val="11"/>
        <color theme="1"/>
        <rFont val="Calibri"/>
        <family val="2"/>
        <charset val="238"/>
        <scheme val="minor"/>
      </rPr>
      <t>žlutý</t>
    </r>
  </si>
  <si>
    <r>
      <t>Toner do tiskárny Canon Pixma TS5050 -</t>
    </r>
    <r>
      <rPr>
        <b/>
        <sz val="11"/>
        <color theme="1"/>
        <rFont val="Calibri"/>
        <family val="2"/>
        <charset val="238"/>
        <scheme val="minor"/>
      </rPr>
      <t xml:space="preserve"> černý XL</t>
    </r>
  </si>
  <si>
    <r>
      <t>Toner do tiskárny Canon Pixma TS5050 -</t>
    </r>
    <r>
      <rPr>
        <b/>
        <sz val="11"/>
        <color theme="1"/>
        <rFont val="Calibri"/>
        <family val="2"/>
        <charset val="238"/>
        <scheme val="minor"/>
      </rPr>
      <t xml:space="preserve"> modrý XL</t>
    </r>
  </si>
  <si>
    <r>
      <t xml:space="preserve">Toner do tiskárny Canon Pixma TS5050 - </t>
    </r>
    <r>
      <rPr>
        <b/>
        <sz val="11"/>
        <color theme="1"/>
        <rFont val="Calibri"/>
        <family val="2"/>
        <charset val="238"/>
        <scheme val="minor"/>
      </rPr>
      <t>červený XL</t>
    </r>
  </si>
  <si>
    <r>
      <t xml:space="preserve">Toner do tiskárny Canon Pixma TS5050 - </t>
    </r>
    <r>
      <rPr>
        <b/>
        <sz val="11"/>
        <color theme="1"/>
        <rFont val="Calibri"/>
        <family val="2"/>
        <charset val="238"/>
        <scheme val="minor"/>
      </rPr>
      <t>žlutý XL</t>
    </r>
  </si>
  <si>
    <r>
      <t xml:space="preserve">Toner do tiskárny Canon Pixma TS5050 - </t>
    </r>
    <r>
      <rPr>
        <b/>
        <sz val="11"/>
        <color theme="1"/>
        <rFont val="Calibri"/>
        <family val="2"/>
        <charset val="238"/>
        <scheme val="minor"/>
      </rPr>
      <t>pigmentová černá XL</t>
    </r>
  </si>
  <si>
    <r>
      <t xml:space="preserve">Toner do tiskárny Triumph Adler P-4531i MFP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</si>
  <si>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Originální toner. Výtěžnost 2 200 stran.</t>
  </si>
  <si>
    <t>Originální toner. Výtěžnost 1 500 stran.</t>
  </si>
  <si>
    <t>Originální náplň. Výtěžnost 895 stran - kapacita 11 ml.</t>
  </si>
  <si>
    <t>Originální náplň. Výtěžnost 680 stran - kapacita 11 ml.</t>
  </si>
  <si>
    <t>Originální náplň. Výtěžnost 645 stran - kapacita 11 ml.</t>
  </si>
  <si>
    <t>Originální náplň. Výtěžnost 500 stran - kapacita 22 ml.</t>
  </si>
  <si>
    <t>Originální toner. Výtěžnost 14 500 stran.</t>
  </si>
  <si>
    <r>
      <t xml:space="preserve">Toner do tiskárny HP LaserJet PRO M201dw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</si>
  <si>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HP Laser Jet Pro M404dn - </t>
    </r>
    <r>
      <rPr>
        <b/>
        <sz val="11"/>
        <color theme="1"/>
        <rFont val="Calibri"/>
        <family val="2"/>
        <charset val="238"/>
        <scheme val="minor"/>
      </rPr>
      <t>černý</t>
    </r>
    <r>
      <rPr>
        <sz val="11"/>
        <color theme="1"/>
        <rFont val="Calibri"/>
        <family val="2"/>
        <charset val="238"/>
        <scheme val="minor"/>
      </rPr>
      <t xml:space="preserve">	</t>
    </r>
  </si>
  <si>
    <t>Originální toner. Výtěžnost 10 000 stran.</t>
  </si>
  <si>
    <r>
      <t xml:space="preserve">Toner do Triumph Adler 4006ci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</si>
  <si>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Originální toner. Výtěžnost 30 000 stran.</t>
  </si>
  <si>
    <r>
      <t xml:space="preserve">Toner do Triumph Adler 4006ci - </t>
    </r>
    <r>
      <rPr>
        <b/>
        <sz val="11"/>
        <color theme="1"/>
        <rFont val="Calibri"/>
        <family val="2"/>
        <charset val="238"/>
        <scheme val="minor"/>
      </rPr>
      <t>žlutý</t>
    </r>
  </si>
  <si>
    <t>Originální toner. Výtěžnost 20 000 stran.</t>
  </si>
  <si>
    <r>
      <t>Toner HP Color LaserJet Pro MFP M479fdn -</t>
    </r>
    <r>
      <rPr>
        <b/>
        <sz val="11"/>
        <color theme="1"/>
        <rFont val="Calibri"/>
        <family val="2"/>
        <charset val="238"/>
        <scheme val="minor"/>
      </rPr>
      <t xml:space="preserve"> cyan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(modrý)</t>
    </r>
  </si>
  <si>
    <r>
      <t>Toner HP Color LaserJet Pro MFP M479fdn -</t>
    </r>
    <r>
      <rPr>
        <b/>
        <sz val="11"/>
        <color theme="1"/>
        <rFont val="Calibri"/>
        <family val="2"/>
        <charset val="238"/>
        <scheme val="minor"/>
      </rPr>
      <t xml:space="preserve"> yellow (žlutý)</t>
    </r>
  </si>
  <si>
    <r>
      <t xml:space="preserve">Toner HP Color LaserJet Pro MFP M479fdn - </t>
    </r>
    <r>
      <rPr>
        <b/>
        <sz val="11"/>
        <color theme="1"/>
        <rFont val="Calibri"/>
        <family val="2"/>
        <charset val="238"/>
        <scheme val="minor"/>
      </rPr>
      <t>magenta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(růžový)</t>
    </r>
  </si>
  <si>
    <r>
      <t xml:space="preserve">Toner HP Color LaserJet Pro MFP M479fdn - </t>
    </r>
    <r>
      <rPr>
        <b/>
        <sz val="11"/>
        <color theme="1"/>
        <rFont val="Calibri"/>
        <family val="2"/>
        <charset val="238"/>
        <scheme val="minor"/>
      </rPr>
      <t>black (černý)</t>
    </r>
  </si>
  <si>
    <t>Originální toner. Výtěžnost 6 000 stran.</t>
  </si>
  <si>
    <t>Originální toner. Výtěžnost 7 500 stran.</t>
  </si>
  <si>
    <r>
      <t xml:space="preserve">Cartridge inkoustová náplň pro HP OfficeJet Pro 9020 - </t>
    </r>
    <r>
      <rPr>
        <b/>
        <sz val="11"/>
        <color theme="1"/>
        <rFont val="Calibri"/>
        <family val="2"/>
        <charset val="238"/>
        <scheme val="minor"/>
      </rPr>
      <t>multipack</t>
    </r>
  </si>
  <si>
    <t>Originální cartridge inkoustová náplň multipack černá, azurová, purpurová, žlutá pro HP OfficeJet Pro 9020. Výtěžnost černé + barevných: 1x 1 000 stran + 3x 700 stran.</t>
  </si>
  <si>
    <r>
      <t xml:space="preserve">Toner do tiskárny OKI MC352dn - </t>
    </r>
    <r>
      <rPr>
        <b/>
        <sz val="11"/>
        <color theme="1"/>
        <rFont val="Calibri"/>
        <family val="2"/>
        <charset val="238"/>
        <scheme val="minor"/>
      </rPr>
      <t>cyan (modrý)</t>
    </r>
  </si>
  <si>
    <r>
      <t>Toner do tiskárny OKI MC352dn -</t>
    </r>
    <r>
      <rPr>
        <b/>
        <sz val="11"/>
        <color theme="1"/>
        <rFont val="Calibri"/>
        <family val="2"/>
        <charset val="238"/>
        <scheme val="minor"/>
      </rPr>
      <t xml:space="preserve"> yellow (žlutý)</t>
    </r>
  </si>
  <si>
    <r>
      <t xml:space="preserve">Toner do tiskárny OKI MC352dn - </t>
    </r>
    <r>
      <rPr>
        <b/>
        <sz val="11"/>
        <color theme="1"/>
        <rFont val="Calibri"/>
        <family val="2"/>
        <charset val="238"/>
        <scheme val="minor"/>
      </rPr>
      <t>magenta (růžový)</t>
    </r>
  </si>
  <si>
    <r>
      <t>Toner do tiskárny OKI MC352dn -</t>
    </r>
    <r>
      <rPr>
        <b/>
        <sz val="11"/>
        <color theme="1"/>
        <rFont val="Calibri"/>
        <family val="2"/>
        <charset val="238"/>
        <scheme val="minor"/>
      </rPr>
      <t xml:space="preserve"> black (černý)</t>
    </r>
  </si>
  <si>
    <t>Originální toner. Výtěžnost 2 000 stran.</t>
  </si>
  <si>
    <t>Originální  toner. Výtěžnost 3 500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</si>
</sst>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6" fillId="0" borderId="0"/>
  </cellStyleXfs>
  <cellXfs count="176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0" borderId="0" xfId="0" applyFont="1" applyFill="1" applyAlignment="1">
      <alignment vertical="center"/>
    </xf>
    <xf numFmtId="49" fontId="0" fillId="0" borderId="0" xfId="0" applyNumberFormat="1" applyFill="1" applyAlignment="1">
      <alignment horizontal="center" vertical="top" wrapText="1"/>
    </xf>
    <xf numFmtId="0" fontId="18" fillId="0" borderId="0" xfId="0" applyFont="1" applyAlignment="1">
      <alignment vertical="top" wrapText="1"/>
    </xf>
    <xf numFmtId="0" fontId="13" fillId="0" borderId="0" xfId="0" applyFont="1" applyAlignment="1">
      <alignment horizontal="left" vertical="center" wrapText="1"/>
    </xf>
    <xf numFmtId="0" fontId="20" fillId="6" borderId="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21" fillId="0" borderId="0" xfId="0" applyFont="1"/>
    <xf numFmtId="0" fontId="21" fillId="0" borderId="0" xfId="0" applyFont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 wrapText="1"/>
    </xf>
    <xf numFmtId="0" fontId="17" fillId="6" borderId="4" xfId="0" applyFont="1" applyFill="1" applyBorder="1" applyAlignment="1">
      <alignment horizontal="center" vertical="center" wrapText="1"/>
    </xf>
    <xf numFmtId="0" fontId="0" fillId="0" borderId="7" xfId="0" applyBorder="1"/>
    <xf numFmtId="3" fontId="0" fillId="2" borderId="8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/>
    </xf>
    <xf numFmtId="164" fontId="0" fillId="0" borderId="9" xfId="0" applyNumberFormat="1" applyBorder="1" applyAlignment="1">
      <alignment horizontal="right" vertical="center" indent="1"/>
    </xf>
    <xf numFmtId="164" fontId="0" fillId="3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/>
    </xf>
    <xf numFmtId="164" fontId="0" fillId="0" borderId="11" xfId="0" applyNumberFormat="1" applyBorder="1" applyAlignment="1">
      <alignment horizontal="right" vertical="center" indent="1"/>
    </xf>
    <xf numFmtId="164" fontId="0" fillId="3" borderId="11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164" fontId="0" fillId="3" borderId="15" xfId="0" applyNumberFormat="1" applyFill="1" applyBorder="1" applyAlignment="1">
      <alignment horizontal="right" vertical="center" indent="1"/>
    </xf>
    <xf numFmtId="0" fontId="0" fillId="4" borderId="15" xfId="0" applyFill="1" applyBorder="1" applyAlignment="1">
      <alignment horizontal="center" vertical="center"/>
    </xf>
    <xf numFmtId="164" fontId="0" fillId="0" borderId="15" xfId="0" applyNumberFormat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20" xfId="0" applyNumberForma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4" borderId="18" xfId="0" applyFill="1" applyBorder="1" applyAlignment="1">
      <alignment horizontal="center" vertical="center"/>
    </xf>
    <xf numFmtId="164" fontId="0" fillId="0" borderId="18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3" fontId="0" fillId="2" borderId="21" xfId="0" applyNumberFormat="1" applyFill="1" applyBorder="1" applyAlignment="1">
      <alignment horizontal="center" vertical="center" wrapText="1"/>
    </xf>
    <xf numFmtId="3" fontId="0" fillId="3" borderId="22" xfId="0" applyNumberForma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0" fillId="4" borderId="22" xfId="0" applyFill="1" applyBorder="1" applyAlignment="1">
      <alignment horizontal="center" vertical="center"/>
    </xf>
    <xf numFmtId="0" fontId="2" fillId="3" borderId="22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17" fillId="3" borderId="22" xfId="0" applyFont="1" applyFill="1" applyBorder="1" applyAlignment="1">
      <alignment horizontal="center" vertical="center" wrapText="1"/>
    </xf>
    <xf numFmtId="164" fontId="0" fillId="0" borderId="22" xfId="0" applyNumberFormat="1" applyBorder="1" applyAlignment="1">
      <alignment horizontal="right" vertical="center" indent="1"/>
    </xf>
    <xf numFmtId="164" fontId="0" fillId="3" borderId="22" xfId="0" applyNumberFormat="1" applyFill="1" applyBorder="1" applyAlignment="1">
      <alignment horizontal="right" vertical="center" indent="1"/>
    </xf>
    <xf numFmtId="165" fontId="0" fillId="0" borderId="22" xfId="0" applyNumberFormat="1" applyBorder="1" applyAlignment="1">
      <alignment horizontal="right" vertical="center" indent="1"/>
    </xf>
    <xf numFmtId="0" fontId="0" fillId="0" borderId="22" xfId="0" applyBorder="1" applyAlignment="1">
      <alignment horizontal="center" vertical="center"/>
    </xf>
    <xf numFmtId="3" fontId="0" fillId="2" borderId="23" xfId="0" applyNumberFormat="1" applyFill="1" applyBorder="1" applyAlignment="1">
      <alignment horizontal="center" vertical="center" wrapText="1"/>
    </xf>
    <xf numFmtId="3" fontId="0" fillId="3" borderId="2" xfId="0" applyNumberFormat="1" applyFill="1" applyBorder="1" applyAlignment="1">
      <alignment horizontal="center" vertical="center" wrapText="1"/>
    </xf>
    <xf numFmtId="0" fontId="0" fillId="4" borderId="24" xfId="0" applyFill="1" applyBorder="1" applyAlignment="1">
      <alignment horizontal="center" vertical="center"/>
    </xf>
    <xf numFmtId="164" fontId="0" fillId="0" borderId="24" xfId="0" applyNumberFormat="1" applyBorder="1" applyAlignment="1">
      <alignment horizontal="right" vertical="center" indent="1"/>
    </xf>
    <xf numFmtId="164" fontId="0" fillId="3" borderId="2" xfId="0" applyNumberFormat="1" applyFill="1" applyBorder="1" applyAlignment="1">
      <alignment horizontal="right" vertical="center" indent="1"/>
    </xf>
    <xf numFmtId="165" fontId="0" fillId="0" borderId="24" xfId="0" applyNumberFormat="1" applyBorder="1" applyAlignment="1">
      <alignment horizontal="right" vertical="center" indent="1"/>
    </xf>
    <xf numFmtId="0" fontId="0" fillId="0" borderId="24" xfId="0" applyBorder="1" applyAlignment="1">
      <alignment horizontal="center" vertical="center"/>
    </xf>
    <xf numFmtId="3" fontId="0" fillId="2" borderId="25" xfId="0" applyNumberFormat="1" applyFill="1" applyBorder="1" applyAlignment="1">
      <alignment horizontal="center" vertical="center" wrapText="1"/>
    </xf>
    <xf numFmtId="3" fontId="0" fillId="3" borderId="26" xfId="0" applyNumberFormat="1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164" fontId="0" fillId="0" borderId="26" xfId="0" applyNumberFormat="1" applyBorder="1" applyAlignment="1">
      <alignment horizontal="right" vertical="center" indent="1"/>
    </xf>
    <xf numFmtId="164" fontId="0" fillId="3" borderId="26" xfId="0" applyNumberFormat="1" applyFill="1" applyBorder="1" applyAlignment="1">
      <alignment horizontal="right" vertical="center" indent="1"/>
    </xf>
    <xf numFmtId="165" fontId="0" fillId="0" borderId="26" xfId="0" applyNumberFormat="1" applyBorder="1" applyAlignment="1">
      <alignment horizontal="right" vertical="center" indent="1"/>
    </xf>
    <xf numFmtId="0" fontId="0" fillId="0" borderId="26" xfId="0" applyBorder="1" applyAlignment="1">
      <alignment horizontal="center" vertical="center"/>
    </xf>
    <xf numFmtId="0" fontId="2" fillId="3" borderId="13" xfId="0" applyFont="1" applyFill="1" applyBorder="1" applyAlignment="1">
      <alignment horizontal="left" vertical="center" wrapText="1" indent="1"/>
    </xf>
    <xf numFmtId="0" fontId="2" fillId="3" borderId="9" xfId="0" applyFont="1" applyFill="1" applyBorder="1" applyAlignment="1">
      <alignment horizontal="left" vertical="center" wrapText="1" indent="1"/>
    </xf>
    <xf numFmtId="0" fontId="2" fillId="3" borderId="15" xfId="0" applyFont="1" applyFill="1" applyBorder="1" applyAlignment="1">
      <alignment horizontal="left" vertical="center" wrapText="1" indent="1"/>
    </xf>
    <xf numFmtId="0" fontId="2" fillId="3" borderId="2" xfId="0" applyFont="1" applyFill="1" applyBorder="1" applyAlignment="1">
      <alignment horizontal="left" vertical="center" wrapText="1" indent="1"/>
    </xf>
    <xf numFmtId="0" fontId="2" fillId="3" borderId="26" xfId="0" applyFont="1" applyFill="1" applyBorder="1" applyAlignment="1">
      <alignment horizontal="left" vertical="center" wrapText="1" indent="1"/>
    </xf>
    <xf numFmtId="0" fontId="2" fillId="3" borderId="17" xfId="0" applyFont="1" applyFill="1" applyBorder="1" applyAlignment="1">
      <alignment horizontal="left" vertical="center" wrapText="1" indent="1"/>
    </xf>
    <xf numFmtId="0" fontId="2" fillId="3" borderId="22" xfId="0" applyFont="1" applyFill="1" applyBorder="1" applyAlignment="1">
      <alignment horizontal="left" vertical="center" wrapText="1" indent="1"/>
    </xf>
    <xf numFmtId="0" fontId="2" fillId="3" borderId="11" xfId="0" applyFont="1" applyFill="1" applyBorder="1" applyAlignment="1">
      <alignment horizontal="left" vertical="center" wrapText="1" indent="1"/>
    </xf>
    <xf numFmtId="0" fontId="0" fillId="3" borderId="17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21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7" fillId="3" borderId="16" xfId="0" applyFont="1" applyFill="1" applyBorder="1" applyAlignment="1">
      <alignment horizontal="center" vertical="center" wrapText="1"/>
    </xf>
    <xf numFmtId="0" fontId="17" fillId="3" borderId="17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17" fillId="3" borderId="6" xfId="0" applyFont="1" applyFill="1" applyBorder="1" applyAlignment="1">
      <alignment horizontal="center" vertical="center" wrapText="1"/>
    </xf>
    <xf numFmtId="0" fontId="17" fillId="3" borderId="19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14" fillId="5" borderId="13" xfId="0" applyFont="1" applyFill="1" applyBorder="1" applyAlignment="1" applyProtection="1">
      <alignment horizontal="left" vertical="center" wrapText="1" indent="1"/>
      <protection locked="0"/>
    </xf>
    <xf numFmtId="0" fontId="14" fillId="5" borderId="9" xfId="0" applyFont="1" applyFill="1" applyBorder="1" applyAlignment="1" applyProtection="1">
      <alignment horizontal="left" vertical="center" wrapText="1" indent="1"/>
      <protection locked="0"/>
    </xf>
    <xf numFmtId="0" fontId="14" fillId="5" borderId="15" xfId="0" applyFont="1" applyFill="1" applyBorder="1" applyAlignment="1" applyProtection="1">
      <alignment horizontal="left" vertical="center" wrapText="1" indent="1"/>
      <protection locked="0"/>
    </xf>
    <xf numFmtId="0" fontId="14" fillId="5" borderId="2" xfId="0" applyFont="1" applyFill="1" applyBorder="1" applyAlignment="1" applyProtection="1">
      <alignment horizontal="left" vertical="center" wrapText="1" indent="1"/>
      <protection locked="0"/>
    </xf>
    <xf numFmtId="0" fontId="14" fillId="5" borderId="26" xfId="0" applyFont="1" applyFill="1" applyBorder="1" applyAlignment="1" applyProtection="1">
      <alignment horizontal="left" vertical="center" wrapText="1" indent="1"/>
      <protection locked="0"/>
    </xf>
    <xf numFmtId="0" fontId="14" fillId="5" borderId="17" xfId="0" applyFont="1" applyFill="1" applyBorder="1" applyAlignment="1" applyProtection="1">
      <alignment horizontal="left" vertical="center" wrapText="1" indent="1"/>
      <protection locked="0"/>
    </xf>
    <xf numFmtId="0" fontId="14" fillId="5" borderId="22" xfId="0" applyFont="1" applyFill="1" applyBorder="1" applyAlignment="1" applyProtection="1">
      <alignment horizontal="left" vertical="center" wrapText="1" indent="1"/>
      <protection locked="0"/>
    </xf>
    <xf numFmtId="0" fontId="14" fillId="5" borderId="11" xfId="0" applyFont="1" applyFill="1" applyBorder="1" applyAlignment="1" applyProtection="1">
      <alignment horizontal="left" vertical="center" wrapText="1" indent="1"/>
      <protection locked="0"/>
    </xf>
    <xf numFmtId="164" fontId="14" fillId="5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2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1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3"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ont>
        <b/>
        <i val="0"/>
      </font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79"/>
  <sheetViews>
    <sheetView tabSelected="1" topLeftCell="L1" zoomScaleNormal="100" workbookViewId="0">
      <selection activeCell="Q7" sqref="Q7:Q29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60.140625" style="1" customWidth="1"/>
    <col min="4" max="4" width="11.7109375" style="2" customWidth="1"/>
    <col min="5" max="5" width="11.28515625" style="3" customWidth="1"/>
    <col min="6" max="6" width="60.7109375" style="1" customWidth="1"/>
    <col min="7" max="7" width="27.85546875" style="1" customWidth="1"/>
    <col min="8" max="8" width="19.28515625" style="1" customWidth="1"/>
    <col min="9" max="9" width="24.85546875" style="1" customWidth="1"/>
    <col min="10" max="10" width="16.85546875" style="1" customWidth="1"/>
    <col min="11" max="11" width="31.85546875" style="5" customWidth="1"/>
    <col min="12" max="12" width="36" style="5" customWidth="1"/>
    <col min="13" max="13" width="46.85546875" style="5" customWidth="1"/>
    <col min="14" max="14" width="25.7109375" style="1" customWidth="1"/>
    <col min="15" max="15" width="15.140625" style="1" hidden="1" customWidth="1"/>
    <col min="16" max="16" width="21.5703125" style="5" customWidth="1"/>
    <col min="17" max="17" width="23.7109375" style="5" customWidth="1"/>
    <col min="18" max="18" width="20.7109375" style="5" bestFit="1" customWidth="1"/>
    <col min="19" max="19" width="19.7109375" style="5" bestFit="1" customWidth="1"/>
    <col min="20" max="20" width="12.28515625" style="5" hidden="1" customWidth="1"/>
    <col min="21" max="21" width="35.85546875" style="4" customWidth="1"/>
    <col min="22" max="16384" width="9.140625" style="5"/>
  </cols>
  <sheetData>
    <row r="1" spans="2:21" ht="43.15" customHeight="1" x14ac:dyDescent="0.25">
      <c r="B1" s="125" t="s">
        <v>28</v>
      </c>
      <c r="C1" s="126"/>
      <c r="D1" s="34"/>
      <c r="E1" s="35"/>
    </row>
    <row r="2" spans="2:21" ht="18.75" customHeight="1" x14ac:dyDescent="0.25">
      <c r="B2" s="10"/>
      <c r="C2" s="5"/>
      <c r="D2" s="10"/>
      <c r="E2" s="11"/>
      <c r="F2" s="6"/>
      <c r="G2" s="44"/>
      <c r="H2" s="44"/>
      <c r="I2" s="44"/>
      <c r="J2" s="42"/>
      <c r="K2" s="43"/>
      <c r="L2" s="43"/>
      <c r="N2" s="6"/>
      <c r="O2" s="6"/>
      <c r="P2" s="7"/>
      <c r="Q2" s="7"/>
      <c r="S2" s="7"/>
      <c r="T2" s="8"/>
      <c r="U2" s="9"/>
    </row>
    <row r="3" spans="2:21" ht="18" customHeight="1" x14ac:dyDescent="0.25">
      <c r="B3" s="15"/>
      <c r="C3" s="13" t="s">
        <v>0</v>
      </c>
      <c r="D3" s="14"/>
      <c r="E3" s="14"/>
      <c r="F3" s="14"/>
      <c r="G3" s="45"/>
      <c r="H3" s="45"/>
      <c r="I3" s="45"/>
      <c r="J3" s="45"/>
      <c r="K3" s="45"/>
      <c r="L3" s="45"/>
      <c r="M3" s="7"/>
      <c r="N3" s="36"/>
      <c r="O3" s="4"/>
      <c r="P3" s="36"/>
      <c r="Q3" s="36"/>
      <c r="R3" s="36"/>
      <c r="S3" s="36"/>
    </row>
    <row r="4" spans="2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7"/>
      <c r="J4" s="7"/>
      <c r="K4" s="7"/>
      <c r="L4" s="7"/>
      <c r="M4" s="7"/>
      <c r="N4" s="6"/>
      <c r="O4" s="6"/>
      <c r="P4" s="7"/>
      <c r="Q4" s="7"/>
      <c r="S4" s="7"/>
    </row>
    <row r="5" spans="2:21" ht="34.5" customHeight="1" thickBot="1" x14ac:dyDescent="0.3">
      <c r="B5" s="18"/>
      <c r="C5" s="19"/>
      <c r="D5" s="20"/>
      <c r="E5" s="20"/>
      <c r="F5" s="6"/>
      <c r="G5" s="21" t="s">
        <v>2</v>
      </c>
      <c r="H5" s="39"/>
      <c r="I5" s="6"/>
      <c r="J5" s="6"/>
      <c r="N5" s="22"/>
      <c r="O5" s="22"/>
      <c r="Q5" s="21" t="s">
        <v>2</v>
      </c>
      <c r="U5" s="12"/>
    </row>
    <row r="6" spans="2:21" ht="79.900000000000006" customHeight="1" thickTop="1" thickBot="1" x14ac:dyDescent="0.3">
      <c r="B6" s="23" t="s">
        <v>3</v>
      </c>
      <c r="C6" s="38" t="s">
        <v>17</v>
      </c>
      <c r="D6" s="24" t="s">
        <v>4</v>
      </c>
      <c r="E6" s="38" t="s">
        <v>18</v>
      </c>
      <c r="F6" s="38" t="s">
        <v>19</v>
      </c>
      <c r="G6" s="25" t="s">
        <v>5</v>
      </c>
      <c r="H6" s="38" t="s">
        <v>14</v>
      </c>
      <c r="I6" s="38" t="s">
        <v>20</v>
      </c>
      <c r="J6" s="38" t="s">
        <v>21</v>
      </c>
      <c r="K6" s="124" t="s">
        <v>33</v>
      </c>
      <c r="L6" s="46" t="s">
        <v>22</v>
      </c>
      <c r="M6" s="38" t="s">
        <v>25</v>
      </c>
      <c r="N6" s="38" t="s">
        <v>23</v>
      </c>
      <c r="O6" s="38" t="s">
        <v>24</v>
      </c>
      <c r="P6" s="24" t="s">
        <v>6</v>
      </c>
      <c r="Q6" s="26" t="s">
        <v>7</v>
      </c>
      <c r="R6" s="124" t="s">
        <v>8</v>
      </c>
      <c r="S6" s="124" t="s">
        <v>9</v>
      </c>
      <c r="T6" s="38" t="s">
        <v>26</v>
      </c>
      <c r="U6" s="38" t="s">
        <v>27</v>
      </c>
    </row>
    <row r="7" spans="2:21" ht="29.25" customHeight="1" thickTop="1" x14ac:dyDescent="0.25">
      <c r="B7" s="64">
        <v>1</v>
      </c>
      <c r="C7" s="113" t="s">
        <v>44</v>
      </c>
      <c r="D7" s="65">
        <v>1</v>
      </c>
      <c r="E7" s="66" t="s">
        <v>29</v>
      </c>
      <c r="F7" s="113" t="s">
        <v>54</v>
      </c>
      <c r="G7" s="160"/>
      <c r="H7" s="67" t="str">
        <f t="shared" ref="H7:H29" si="0">IF(P7&gt;1999,"ANO","NE")</f>
        <v>NE</v>
      </c>
      <c r="I7" s="152" t="s">
        <v>34</v>
      </c>
      <c r="J7" s="156" t="s">
        <v>31</v>
      </c>
      <c r="K7" s="154" t="s">
        <v>32</v>
      </c>
      <c r="L7" s="152" t="s">
        <v>36</v>
      </c>
      <c r="M7" s="152" t="s">
        <v>37</v>
      </c>
      <c r="N7" s="137">
        <v>21</v>
      </c>
      <c r="O7" s="68">
        <f>D7*P7</f>
        <v>1700</v>
      </c>
      <c r="P7" s="69">
        <v>1700</v>
      </c>
      <c r="Q7" s="168"/>
      <c r="R7" s="70">
        <f>D7*Q7</f>
        <v>0</v>
      </c>
      <c r="S7" s="71" t="str">
        <f t="shared" ref="S7" si="1">IF(ISNUMBER(Q7), IF(Q7&gt;P7,"NEVYHOVUJE","VYHOVUJE")," ")</f>
        <v xml:space="preserve"> </v>
      </c>
      <c r="T7" s="147"/>
      <c r="U7" s="147" t="s">
        <v>10</v>
      </c>
    </row>
    <row r="8" spans="2:21" ht="29.25" customHeight="1" x14ac:dyDescent="0.25">
      <c r="B8" s="48">
        <v>2</v>
      </c>
      <c r="C8" s="114" t="s">
        <v>45</v>
      </c>
      <c r="D8" s="49">
        <v>1</v>
      </c>
      <c r="E8" s="50" t="s">
        <v>29</v>
      </c>
      <c r="F8" s="114" t="s">
        <v>55</v>
      </c>
      <c r="G8" s="161"/>
      <c r="H8" s="51" t="str">
        <f t="shared" si="0"/>
        <v>NE</v>
      </c>
      <c r="I8" s="142"/>
      <c r="J8" s="157"/>
      <c r="K8" s="143"/>
      <c r="L8" s="153"/>
      <c r="M8" s="153"/>
      <c r="N8" s="138"/>
      <c r="O8" s="52">
        <f t="shared" ref="O8:O29" si="2">D8*P8</f>
        <v>1700</v>
      </c>
      <c r="P8" s="53">
        <v>1700</v>
      </c>
      <c r="Q8" s="169"/>
      <c r="R8" s="54">
        <f t="shared" ref="R8" si="3">D8*Q8</f>
        <v>0</v>
      </c>
      <c r="S8" s="55" t="str">
        <f t="shared" ref="S8" si="4">IF(ISNUMBER(Q8), IF(Q8&gt;P8,"NEVYHOVUJE","VYHOVUJE")," ")</f>
        <v xml:space="preserve"> </v>
      </c>
      <c r="T8" s="148"/>
      <c r="U8" s="148"/>
    </row>
    <row r="9" spans="2:21" ht="29.25" customHeight="1" x14ac:dyDescent="0.25">
      <c r="B9" s="48">
        <v>3</v>
      </c>
      <c r="C9" s="114" t="s">
        <v>46</v>
      </c>
      <c r="D9" s="49">
        <v>1</v>
      </c>
      <c r="E9" s="50" t="s">
        <v>29</v>
      </c>
      <c r="F9" s="114" t="s">
        <v>55</v>
      </c>
      <c r="G9" s="161"/>
      <c r="H9" s="51" t="str">
        <f t="shared" si="0"/>
        <v>NE</v>
      </c>
      <c r="I9" s="142"/>
      <c r="J9" s="157"/>
      <c r="K9" s="143"/>
      <c r="L9" s="153"/>
      <c r="M9" s="153"/>
      <c r="N9" s="138"/>
      <c r="O9" s="52">
        <f t="shared" si="2"/>
        <v>1700</v>
      </c>
      <c r="P9" s="53">
        <v>1700</v>
      </c>
      <c r="Q9" s="169"/>
      <c r="R9" s="54">
        <f t="shared" ref="R9" si="5">D9*Q9</f>
        <v>0</v>
      </c>
      <c r="S9" s="55" t="str">
        <f t="shared" ref="S9" si="6">IF(ISNUMBER(Q9), IF(Q9&gt;P9,"NEVYHOVUJE","VYHOVUJE")," ")</f>
        <v xml:space="preserve"> </v>
      </c>
      <c r="T9" s="148"/>
      <c r="U9" s="148"/>
    </row>
    <row r="10" spans="2:21" ht="29.25" customHeight="1" thickBot="1" x14ac:dyDescent="0.3">
      <c r="B10" s="72">
        <v>4</v>
      </c>
      <c r="C10" s="115" t="s">
        <v>47</v>
      </c>
      <c r="D10" s="73">
        <v>1</v>
      </c>
      <c r="E10" s="74" t="s">
        <v>29</v>
      </c>
      <c r="F10" s="115" t="s">
        <v>55</v>
      </c>
      <c r="G10" s="162"/>
      <c r="H10" s="76" t="str">
        <f t="shared" si="0"/>
        <v>NE</v>
      </c>
      <c r="I10" s="142"/>
      <c r="J10" s="157"/>
      <c r="K10" s="143"/>
      <c r="L10" s="153"/>
      <c r="M10" s="153"/>
      <c r="N10" s="138"/>
      <c r="O10" s="77">
        <f t="shared" si="2"/>
        <v>1700</v>
      </c>
      <c r="P10" s="75">
        <v>1700</v>
      </c>
      <c r="Q10" s="170"/>
      <c r="R10" s="78">
        <f t="shared" ref="R10:R29" si="7">D10*Q10</f>
        <v>0</v>
      </c>
      <c r="S10" s="79" t="str">
        <f t="shared" ref="S10:S29" si="8">IF(ISNUMBER(Q10), IF(Q10&gt;P10,"NEVYHOVUJE","VYHOVUJE")," ")</f>
        <v xml:space="preserve"> </v>
      </c>
      <c r="T10" s="148"/>
      <c r="U10" s="148"/>
    </row>
    <row r="11" spans="2:21" ht="26.25" customHeight="1" x14ac:dyDescent="0.25">
      <c r="B11" s="98">
        <v>5</v>
      </c>
      <c r="C11" s="116" t="s">
        <v>48</v>
      </c>
      <c r="D11" s="99">
        <v>1</v>
      </c>
      <c r="E11" s="122" t="s">
        <v>29</v>
      </c>
      <c r="F11" s="116" t="s">
        <v>56</v>
      </c>
      <c r="G11" s="163"/>
      <c r="H11" s="100" t="str">
        <f t="shared" si="0"/>
        <v>NE</v>
      </c>
      <c r="I11" s="145" t="s">
        <v>34</v>
      </c>
      <c r="J11" s="145" t="s">
        <v>35</v>
      </c>
      <c r="K11" s="155"/>
      <c r="L11" s="145" t="s">
        <v>36</v>
      </c>
      <c r="M11" s="145" t="s">
        <v>37</v>
      </c>
      <c r="N11" s="139">
        <v>21</v>
      </c>
      <c r="O11" s="101">
        <f t="shared" si="2"/>
        <v>300</v>
      </c>
      <c r="P11" s="102">
        <v>300</v>
      </c>
      <c r="Q11" s="171"/>
      <c r="R11" s="103">
        <f t="shared" ref="R11:R28" si="9">D11*Q11</f>
        <v>0</v>
      </c>
      <c r="S11" s="104" t="str">
        <f t="shared" ref="S11:S28" si="10">IF(ISNUMBER(Q11), IF(Q11&gt;P11,"NEVYHOVUJE","VYHOVUJE")," ")</f>
        <v xml:space="preserve"> </v>
      </c>
      <c r="T11" s="149"/>
      <c r="U11" s="149" t="s">
        <v>11</v>
      </c>
    </row>
    <row r="12" spans="2:21" ht="26.25" customHeight="1" x14ac:dyDescent="0.25">
      <c r="B12" s="72">
        <v>6</v>
      </c>
      <c r="C12" s="115" t="s">
        <v>49</v>
      </c>
      <c r="D12" s="73">
        <v>1</v>
      </c>
      <c r="E12" s="74" t="s">
        <v>29</v>
      </c>
      <c r="F12" s="115" t="s">
        <v>57</v>
      </c>
      <c r="G12" s="162"/>
      <c r="H12" s="51" t="str">
        <f t="shared" si="0"/>
        <v>NE</v>
      </c>
      <c r="I12" s="142"/>
      <c r="J12" s="142"/>
      <c r="K12" s="143"/>
      <c r="L12" s="143"/>
      <c r="M12" s="143"/>
      <c r="N12" s="138"/>
      <c r="O12" s="52">
        <f t="shared" si="2"/>
        <v>350</v>
      </c>
      <c r="P12" s="75">
        <v>350</v>
      </c>
      <c r="Q12" s="170"/>
      <c r="R12" s="54">
        <f t="shared" ref="R12:R24" si="11">D12*Q12</f>
        <v>0</v>
      </c>
      <c r="S12" s="55" t="str">
        <f t="shared" ref="S12:S24" si="12">IF(ISNUMBER(Q12), IF(Q12&gt;P12,"NEVYHOVUJE","VYHOVUJE")," ")</f>
        <v xml:space="preserve"> </v>
      </c>
      <c r="T12" s="148"/>
      <c r="U12" s="148"/>
    </row>
    <row r="13" spans="2:21" ht="26.25" customHeight="1" x14ac:dyDescent="0.25">
      <c r="B13" s="72">
        <v>7</v>
      </c>
      <c r="C13" s="115" t="s">
        <v>50</v>
      </c>
      <c r="D13" s="73">
        <v>1</v>
      </c>
      <c r="E13" s="74" t="s">
        <v>29</v>
      </c>
      <c r="F13" s="115" t="s">
        <v>58</v>
      </c>
      <c r="G13" s="162"/>
      <c r="H13" s="51" t="str">
        <f t="shared" si="0"/>
        <v>NE</v>
      </c>
      <c r="I13" s="142"/>
      <c r="J13" s="142"/>
      <c r="K13" s="143"/>
      <c r="L13" s="143"/>
      <c r="M13" s="143"/>
      <c r="N13" s="138"/>
      <c r="O13" s="52">
        <f t="shared" si="2"/>
        <v>350</v>
      </c>
      <c r="P13" s="75">
        <v>350</v>
      </c>
      <c r="Q13" s="170"/>
      <c r="R13" s="54">
        <f t="shared" si="11"/>
        <v>0</v>
      </c>
      <c r="S13" s="55" t="str">
        <f t="shared" si="12"/>
        <v xml:space="preserve"> </v>
      </c>
      <c r="T13" s="148"/>
      <c r="U13" s="148"/>
    </row>
    <row r="14" spans="2:21" ht="26.25" customHeight="1" x14ac:dyDescent="0.25">
      <c r="B14" s="72">
        <v>8</v>
      </c>
      <c r="C14" s="115" t="s">
        <v>51</v>
      </c>
      <c r="D14" s="73">
        <v>1</v>
      </c>
      <c r="E14" s="74" t="s">
        <v>29</v>
      </c>
      <c r="F14" s="115" t="s">
        <v>57</v>
      </c>
      <c r="G14" s="162"/>
      <c r="H14" s="51" t="str">
        <f t="shared" si="0"/>
        <v>NE</v>
      </c>
      <c r="I14" s="142"/>
      <c r="J14" s="142"/>
      <c r="K14" s="143"/>
      <c r="L14" s="143"/>
      <c r="M14" s="143"/>
      <c r="N14" s="138"/>
      <c r="O14" s="52">
        <f t="shared" si="2"/>
        <v>350</v>
      </c>
      <c r="P14" s="75">
        <v>350</v>
      </c>
      <c r="Q14" s="170"/>
      <c r="R14" s="54">
        <f t="shared" si="11"/>
        <v>0</v>
      </c>
      <c r="S14" s="55" t="str">
        <f t="shared" si="12"/>
        <v xml:space="preserve"> </v>
      </c>
      <c r="T14" s="148"/>
      <c r="U14" s="148"/>
    </row>
    <row r="15" spans="2:21" ht="26.25" customHeight="1" x14ac:dyDescent="0.25">
      <c r="B15" s="72">
        <v>9</v>
      </c>
      <c r="C15" s="115" t="s">
        <v>52</v>
      </c>
      <c r="D15" s="73">
        <v>1</v>
      </c>
      <c r="E15" s="74" t="s">
        <v>29</v>
      </c>
      <c r="F15" s="115" t="s">
        <v>59</v>
      </c>
      <c r="G15" s="162"/>
      <c r="H15" s="51" t="str">
        <f t="shared" si="0"/>
        <v>NE</v>
      </c>
      <c r="I15" s="142"/>
      <c r="J15" s="142"/>
      <c r="K15" s="143"/>
      <c r="L15" s="143"/>
      <c r="M15" s="143"/>
      <c r="N15" s="138"/>
      <c r="O15" s="52">
        <f t="shared" si="2"/>
        <v>350</v>
      </c>
      <c r="P15" s="75">
        <v>350</v>
      </c>
      <c r="Q15" s="170"/>
      <c r="R15" s="54">
        <f t="shared" si="11"/>
        <v>0</v>
      </c>
      <c r="S15" s="55" t="str">
        <f t="shared" si="12"/>
        <v xml:space="preserve"> </v>
      </c>
      <c r="T15" s="148"/>
      <c r="U15" s="148"/>
    </row>
    <row r="16" spans="2:21" ht="26.25" customHeight="1" thickBot="1" x14ac:dyDescent="0.3">
      <c r="B16" s="105">
        <v>10</v>
      </c>
      <c r="C16" s="117" t="s">
        <v>53</v>
      </c>
      <c r="D16" s="106">
        <v>3</v>
      </c>
      <c r="E16" s="107" t="s">
        <v>29</v>
      </c>
      <c r="F16" s="117" t="s">
        <v>60</v>
      </c>
      <c r="G16" s="164"/>
      <c r="H16" s="108" t="str">
        <f t="shared" si="0"/>
        <v>ANO</v>
      </c>
      <c r="I16" s="158"/>
      <c r="J16" s="158"/>
      <c r="K16" s="146"/>
      <c r="L16" s="146"/>
      <c r="M16" s="146"/>
      <c r="N16" s="140"/>
      <c r="O16" s="109">
        <f t="shared" si="2"/>
        <v>7050</v>
      </c>
      <c r="P16" s="110">
        <v>2350</v>
      </c>
      <c r="Q16" s="172"/>
      <c r="R16" s="111">
        <f t="shared" si="11"/>
        <v>0</v>
      </c>
      <c r="S16" s="112" t="str">
        <f t="shared" si="12"/>
        <v xml:space="preserve"> </v>
      </c>
      <c r="T16" s="150"/>
      <c r="U16" s="150"/>
    </row>
    <row r="17" spans="2:21" ht="40.5" customHeight="1" x14ac:dyDescent="0.25">
      <c r="B17" s="80">
        <v>11</v>
      </c>
      <c r="C17" s="118" t="s">
        <v>61</v>
      </c>
      <c r="D17" s="81">
        <v>2</v>
      </c>
      <c r="E17" s="121" t="s">
        <v>29</v>
      </c>
      <c r="F17" s="118" t="s">
        <v>54</v>
      </c>
      <c r="G17" s="165"/>
      <c r="H17" s="82" t="str">
        <f t="shared" si="0"/>
        <v>ANO</v>
      </c>
      <c r="I17" s="142" t="s">
        <v>34</v>
      </c>
      <c r="J17" s="142" t="s">
        <v>35</v>
      </c>
      <c r="K17" s="143"/>
      <c r="L17" s="142" t="s">
        <v>38</v>
      </c>
      <c r="M17" s="142" t="s">
        <v>39</v>
      </c>
      <c r="N17" s="138">
        <v>21</v>
      </c>
      <c r="O17" s="83">
        <f t="shared" si="2"/>
        <v>4000</v>
      </c>
      <c r="P17" s="84">
        <v>2000</v>
      </c>
      <c r="Q17" s="173"/>
      <c r="R17" s="85">
        <f t="shared" si="11"/>
        <v>0</v>
      </c>
      <c r="S17" s="86" t="str">
        <f t="shared" si="12"/>
        <v xml:space="preserve"> </v>
      </c>
      <c r="T17" s="148"/>
      <c r="U17" s="148" t="s">
        <v>10</v>
      </c>
    </row>
    <row r="18" spans="2:21" ht="40.5" customHeight="1" thickBot="1" x14ac:dyDescent="0.3">
      <c r="B18" s="72">
        <v>12</v>
      </c>
      <c r="C18" s="115" t="s">
        <v>62</v>
      </c>
      <c r="D18" s="73">
        <v>1</v>
      </c>
      <c r="E18" s="74" t="s">
        <v>29</v>
      </c>
      <c r="F18" s="115" t="s">
        <v>63</v>
      </c>
      <c r="G18" s="162"/>
      <c r="H18" s="76" t="str">
        <f t="shared" si="0"/>
        <v>ANO</v>
      </c>
      <c r="I18" s="142"/>
      <c r="J18" s="142"/>
      <c r="K18" s="143"/>
      <c r="L18" s="143"/>
      <c r="M18" s="143"/>
      <c r="N18" s="138"/>
      <c r="O18" s="77">
        <f t="shared" si="2"/>
        <v>4200</v>
      </c>
      <c r="P18" s="75">
        <v>4200</v>
      </c>
      <c r="Q18" s="170"/>
      <c r="R18" s="78">
        <f t="shared" si="11"/>
        <v>0</v>
      </c>
      <c r="S18" s="79" t="str">
        <f t="shared" si="12"/>
        <v xml:space="preserve"> </v>
      </c>
      <c r="T18" s="148"/>
      <c r="U18" s="148"/>
    </row>
    <row r="19" spans="2:21" ht="40.5" customHeight="1" x14ac:dyDescent="0.25">
      <c r="B19" s="98">
        <v>13</v>
      </c>
      <c r="C19" s="116" t="s">
        <v>64</v>
      </c>
      <c r="D19" s="99">
        <v>3</v>
      </c>
      <c r="E19" s="122" t="s">
        <v>29</v>
      </c>
      <c r="F19" s="116" t="s">
        <v>65</v>
      </c>
      <c r="G19" s="163"/>
      <c r="H19" s="100" t="str">
        <f t="shared" si="0"/>
        <v>ANO</v>
      </c>
      <c r="I19" s="145" t="s">
        <v>34</v>
      </c>
      <c r="J19" s="145" t="s">
        <v>35</v>
      </c>
      <c r="K19" s="155"/>
      <c r="L19" s="145" t="s">
        <v>40</v>
      </c>
      <c r="M19" s="145" t="s">
        <v>41</v>
      </c>
      <c r="N19" s="139">
        <v>21</v>
      </c>
      <c r="O19" s="101">
        <f t="shared" si="2"/>
        <v>6000</v>
      </c>
      <c r="P19" s="102">
        <v>2000</v>
      </c>
      <c r="Q19" s="171"/>
      <c r="R19" s="103">
        <f t="shared" si="11"/>
        <v>0</v>
      </c>
      <c r="S19" s="104" t="str">
        <f t="shared" si="12"/>
        <v xml:space="preserve"> </v>
      </c>
      <c r="T19" s="149"/>
      <c r="U19" s="149" t="s">
        <v>10</v>
      </c>
    </row>
    <row r="20" spans="2:21" ht="40.5" customHeight="1" thickBot="1" x14ac:dyDescent="0.3">
      <c r="B20" s="105">
        <v>14</v>
      </c>
      <c r="C20" s="117" t="s">
        <v>66</v>
      </c>
      <c r="D20" s="106">
        <v>1</v>
      </c>
      <c r="E20" s="107" t="s">
        <v>29</v>
      </c>
      <c r="F20" s="117" t="s">
        <v>67</v>
      </c>
      <c r="G20" s="164"/>
      <c r="H20" s="108" t="str">
        <f t="shared" si="0"/>
        <v>ANO</v>
      </c>
      <c r="I20" s="158"/>
      <c r="J20" s="158"/>
      <c r="K20" s="146"/>
      <c r="L20" s="146"/>
      <c r="M20" s="146"/>
      <c r="N20" s="140"/>
      <c r="O20" s="109">
        <f t="shared" si="2"/>
        <v>3200</v>
      </c>
      <c r="P20" s="110">
        <v>3200</v>
      </c>
      <c r="Q20" s="172"/>
      <c r="R20" s="111">
        <f t="shared" si="11"/>
        <v>0</v>
      </c>
      <c r="S20" s="112" t="str">
        <f t="shared" si="12"/>
        <v xml:space="preserve"> </v>
      </c>
      <c r="T20" s="150"/>
      <c r="U20" s="150"/>
    </row>
    <row r="21" spans="2:21" ht="26.25" customHeight="1" x14ac:dyDescent="0.25">
      <c r="B21" s="80">
        <v>15</v>
      </c>
      <c r="C21" s="118" t="s">
        <v>68</v>
      </c>
      <c r="D21" s="81">
        <v>1</v>
      </c>
      <c r="E21" s="121" t="s">
        <v>29</v>
      </c>
      <c r="F21" s="118" t="s">
        <v>72</v>
      </c>
      <c r="G21" s="165"/>
      <c r="H21" s="82" t="str">
        <f t="shared" si="0"/>
        <v>ANO</v>
      </c>
      <c r="I21" s="142" t="s">
        <v>34</v>
      </c>
      <c r="J21" s="142" t="s">
        <v>35</v>
      </c>
      <c r="K21" s="143"/>
      <c r="L21" s="142" t="s">
        <v>42</v>
      </c>
      <c r="M21" s="142" t="s">
        <v>43</v>
      </c>
      <c r="N21" s="138">
        <v>21</v>
      </c>
      <c r="O21" s="83">
        <f t="shared" si="2"/>
        <v>4650</v>
      </c>
      <c r="P21" s="84">
        <v>4650</v>
      </c>
      <c r="Q21" s="173"/>
      <c r="R21" s="85">
        <f t="shared" si="11"/>
        <v>0</v>
      </c>
      <c r="S21" s="86" t="str">
        <f t="shared" si="12"/>
        <v xml:space="preserve"> </v>
      </c>
      <c r="T21" s="148"/>
      <c r="U21" s="148" t="s">
        <v>10</v>
      </c>
    </row>
    <row r="22" spans="2:21" ht="26.25" customHeight="1" x14ac:dyDescent="0.25">
      <c r="B22" s="72">
        <v>16</v>
      </c>
      <c r="C22" s="115" t="s">
        <v>69</v>
      </c>
      <c r="D22" s="73">
        <v>1</v>
      </c>
      <c r="E22" s="74" t="s">
        <v>29</v>
      </c>
      <c r="F22" s="115" t="s">
        <v>72</v>
      </c>
      <c r="G22" s="162"/>
      <c r="H22" s="51" t="str">
        <f t="shared" si="0"/>
        <v>ANO</v>
      </c>
      <c r="I22" s="142"/>
      <c r="J22" s="142"/>
      <c r="K22" s="143"/>
      <c r="L22" s="143"/>
      <c r="M22" s="143"/>
      <c r="N22" s="138"/>
      <c r="O22" s="52">
        <f t="shared" si="2"/>
        <v>4650</v>
      </c>
      <c r="P22" s="75">
        <v>4650</v>
      </c>
      <c r="Q22" s="170"/>
      <c r="R22" s="54">
        <f t="shared" si="11"/>
        <v>0</v>
      </c>
      <c r="S22" s="55" t="str">
        <f t="shared" si="12"/>
        <v xml:space="preserve"> </v>
      </c>
      <c r="T22" s="148"/>
      <c r="U22" s="148"/>
    </row>
    <row r="23" spans="2:21" ht="26.25" customHeight="1" x14ac:dyDescent="0.25">
      <c r="B23" s="72">
        <v>17</v>
      </c>
      <c r="C23" s="115" t="s">
        <v>70</v>
      </c>
      <c r="D23" s="73">
        <v>1</v>
      </c>
      <c r="E23" s="74" t="s">
        <v>29</v>
      </c>
      <c r="F23" s="115" t="s">
        <v>72</v>
      </c>
      <c r="G23" s="162"/>
      <c r="H23" s="51" t="str">
        <f t="shared" si="0"/>
        <v>ANO</v>
      </c>
      <c r="I23" s="142"/>
      <c r="J23" s="142"/>
      <c r="K23" s="143"/>
      <c r="L23" s="143"/>
      <c r="M23" s="143"/>
      <c r="N23" s="138"/>
      <c r="O23" s="52">
        <f t="shared" si="2"/>
        <v>4650</v>
      </c>
      <c r="P23" s="75">
        <v>4650</v>
      </c>
      <c r="Q23" s="170"/>
      <c r="R23" s="54">
        <f t="shared" si="11"/>
        <v>0</v>
      </c>
      <c r="S23" s="55" t="str">
        <f t="shared" si="12"/>
        <v xml:space="preserve"> </v>
      </c>
      <c r="T23" s="148"/>
      <c r="U23" s="148"/>
    </row>
    <row r="24" spans="2:21" ht="26.25" customHeight="1" thickBot="1" x14ac:dyDescent="0.3">
      <c r="B24" s="72">
        <v>18</v>
      </c>
      <c r="C24" s="115" t="s">
        <v>71</v>
      </c>
      <c r="D24" s="73">
        <v>1</v>
      </c>
      <c r="E24" s="74" t="s">
        <v>29</v>
      </c>
      <c r="F24" s="115" t="s">
        <v>73</v>
      </c>
      <c r="G24" s="162"/>
      <c r="H24" s="76" t="str">
        <f t="shared" si="0"/>
        <v>ANO</v>
      </c>
      <c r="I24" s="142"/>
      <c r="J24" s="142"/>
      <c r="K24" s="143"/>
      <c r="L24" s="143"/>
      <c r="M24" s="143"/>
      <c r="N24" s="138"/>
      <c r="O24" s="77">
        <f t="shared" si="2"/>
        <v>3500</v>
      </c>
      <c r="P24" s="75">
        <v>3500</v>
      </c>
      <c r="Q24" s="170"/>
      <c r="R24" s="78">
        <f t="shared" si="11"/>
        <v>0</v>
      </c>
      <c r="S24" s="79" t="str">
        <f t="shared" si="12"/>
        <v xml:space="preserve"> </v>
      </c>
      <c r="T24" s="148"/>
      <c r="U24" s="148"/>
    </row>
    <row r="25" spans="2:21" ht="99" customHeight="1" thickBot="1" x14ac:dyDescent="0.3">
      <c r="B25" s="87">
        <v>19</v>
      </c>
      <c r="C25" s="119" t="s">
        <v>74</v>
      </c>
      <c r="D25" s="88">
        <v>2</v>
      </c>
      <c r="E25" s="89" t="s">
        <v>30</v>
      </c>
      <c r="F25" s="119" t="s">
        <v>75</v>
      </c>
      <c r="G25" s="166"/>
      <c r="H25" s="90" t="str">
        <f t="shared" si="0"/>
        <v>NE</v>
      </c>
      <c r="I25" s="91" t="s">
        <v>34</v>
      </c>
      <c r="J25" s="91" t="s">
        <v>35</v>
      </c>
      <c r="K25" s="92"/>
      <c r="L25" s="91" t="s">
        <v>42</v>
      </c>
      <c r="M25" s="91" t="s">
        <v>43</v>
      </c>
      <c r="N25" s="93">
        <v>21</v>
      </c>
      <c r="O25" s="94">
        <f t="shared" si="2"/>
        <v>3700</v>
      </c>
      <c r="P25" s="95">
        <v>1850</v>
      </c>
      <c r="Q25" s="174"/>
      <c r="R25" s="96">
        <f t="shared" si="9"/>
        <v>0</v>
      </c>
      <c r="S25" s="97" t="str">
        <f t="shared" si="10"/>
        <v xml:space="preserve"> </v>
      </c>
      <c r="T25" s="89"/>
      <c r="U25" s="89" t="s">
        <v>11</v>
      </c>
    </row>
    <row r="26" spans="2:21" ht="28.5" customHeight="1" x14ac:dyDescent="0.25">
      <c r="B26" s="80">
        <v>20</v>
      </c>
      <c r="C26" s="118" t="s">
        <v>76</v>
      </c>
      <c r="D26" s="81">
        <v>1</v>
      </c>
      <c r="E26" s="121" t="s">
        <v>29</v>
      </c>
      <c r="F26" s="118" t="s">
        <v>80</v>
      </c>
      <c r="G26" s="165"/>
      <c r="H26" s="82" t="str">
        <f t="shared" si="0"/>
        <v>NE</v>
      </c>
      <c r="I26" s="142" t="s">
        <v>34</v>
      </c>
      <c r="J26" s="142" t="s">
        <v>35</v>
      </c>
      <c r="K26" s="143"/>
      <c r="L26" s="142" t="s">
        <v>42</v>
      </c>
      <c r="M26" s="142" t="s">
        <v>43</v>
      </c>
      <c r="N26" s="138">
        <v>21</v>
      </c>
      <c r="O26" s="83">
        <f t="shared" si="2"/>
        <v>1750</v>
      </c>
      <c r="P26" s="84">
        <v>1750</v>
      </c>
      <c r="Q26" s="173"/>
      <c r="R26" s="85">
        <f t="shared" si="9"/>
        <v>0</v>
      </c>
      <c r="S26" s="86" t="str">
        <f t="shared" si="10"/>
        <v xml:space="preserve"> </v>
      </c>
      <c r="T26" s="148"/>
      <c r="U26" s="148" t="s">
        <v>10</v>
      </c>
    </row>
    <row r="27" spans="2:21" ht="28.5" customHeight="1" x14ac:dyDescent="0.25">
      <c r="B27" s="72">
        <v>21</v>
      </c>
      <c r="C27" s="115" t="s">
        <v>77</v>
      </c>
      <c r="D27" s="73">
        <v>1</v>
      </c>
      <c r="E27" s="74" t="s">
        <v>29</v>
      </c>
      <c r="F27" s="115" t="s">
        <v>80</v>
      </c>
      <c r="G27" s="162"/>
      <c r="H27" s="51" t="str">
        <f t="shared" si="0"/>
        <v>NE</v>
      </c>
      <c r="I27" s="142"/>
      <c r="J27" s="142"/>
      <c r="K27" s="143"/>
      <c r="L27" s="143"/>
      <c r="M27" s="143"/>
      <c r="N27" s="138"/>
      <c r="O27" s="52">
        <f t="shared" si="2"/>
        <v>1750</v>
      </c>
      <c r="P27" s="75">
        <v>1750</v>
      </c>
      <c r="Q27" s="170"/>
      <c r="R27" s="54">
        <f t="shared" si="9"/>
        <v>0</v>
      </c>
      <c r="S27" s="55" t="str">
        <f t="shared" si="10"/>
        <v xml:space="preserve"> </v>
      </c>
      <c r="T27" s="148"/>
      <c r="U27" s="148"/>
    </row>
    <row r="28" spans="2:21" ht="28.5" customHeight="1" x14ac:dyDescent="0.25">
      <c r="B28" s="72">
        <v>22</v>
      </c>
      <c r="C28" s="115" t="s">
        <v>78</v>
      </c>
      <c r="D28" s="73">
        <v>1</v>
      </c>
      <c r="E28" s="74" t="s">
        <v>29</v>
      </c>
      <c r="F28" s="115" t="s">
        <v>80</v>
      </c>
      <c r="G28" s="162"/>
      <c r="H28" s="51" t="str">
        <f t="shared" si="0"/>
        <v>NE</v>
      </c>
      <c r="I28" s="142"/>
      <c r="J28" s="142"/>
      <c r="K28" s="143"/>
      <c r="L28" s="143"/>
      <c r="M28" s="143"/>
      <c r="N28" s="138"/>
      <c r="O28" s="52">
        <f t="shared" si="2"/>
        <v>1750</v>
      </c>
      <c r="P28" s="75">
        <v>1750</v>
      </c>
      <c r="Q28" s="170"/>
      <c r="R28" s="54">
        <f t="shared" si="9"/>
        <v>0</v>
      </c>
      <c r="S28" s="55" t="str">
        <f t="shared" si="10"/>
        <v xml:space="preserve"> </v>
      </c>
      <c r="T28" s="148"/>
      <c r="U28" s="148"/>
    </row>
    <row r="29" spans="2:21" ht="28.5" customHeight="1" thickBot="1" x14ac:dyDescent="0.3">
      <c r="B29" s="56">
        <v>23</v>
      </c>
      <c r="C29" s="120" t="s">
        <v>79</v>
      </c>
      <c r="D29" s="57">
        <v>1</v>
      </c>
      <c r="E29" s="58" t="s">
        <v>29</v>
      </c>
      <c r="F29" s="120" t="s">
        <v>81</v>
      </c>
      <c r="G29" s="167"/>
      <c r="H29" s="59" t="str">
        <f t="shared" si="0"/>
        <v>NE</v>
      </c>
      <c r="I29" s="159"/>
      <c r="J29" s="159"/>
      <c r="K29" s="144"/>
      <c r="L29" s="144"/>
      <c r="M29" s="144"/>
      <c r="N29" s="141"/>
      <c r="O29" s="60">
        <f t="shared" si="2"/>
        <v>1350</v>
      </c>
      <c r="P29" s="61">
        <v>1350</v>
      </c>
      <c r="Q29" s="175"/>
      <c r="R29" s="62">
        <f t="shared" si="7"/>
        <v>0</v>
      </c>
      <c r="S29" s="63" t="str">
        <f t="shared" si="8"/>
        <v xml:space="preserve"> </v>
      </c>
      <c r="T29" s="151"/>
      <c r="U29" s="151"/>
    </row>
    <row r="30" spans="2:21" ht="16.5" thickTop="1" thickBot="1" x14ac:dyDescent="0.3">
      <c r="C30" s="5"/>
      <c r="D30" s="5"/>
      <c r="E30" s="5"/>
      <c r="F30" s="5"/>
      <c r="G30" s="5"/>
      <c r="H30" s="5"/>
      <c r="I30" s="5"/>
      <c r="J30" s="5"/>
      <c r="N30" s="5"/>
      <c r="O30" s="5"/>
      <c r="R30" s="47"/>
    </row>
    <row r="31" spans="2:21" ht="60.75" customHeight="1" thickTop="1" thickBot="1" x14ac:dyDescent="0.3">
      <c r="B31" s="132" t="s">
        <v>15</v>
      </c>
      <c r="C31" s="133"/>
      <c r="D31" s="133"/>
      <c r="E31" s="133"/>
      <c r="F31" s="133"/>
      <c r="G31" s="133"/>
      <c r="H31" s="123"/>
      <c r="I31" s="27"/>
      <c r="J31" s="27"/>
      <c r="K31" s="27"/>
      <c r="L31" s="12"/>
      <c r="M31" s="12"/>
      <c r="N31" s="28"/>
      <c r="O31" s="28"/>
      <c r="P31" s="29" t="s">
        <v>12</v>
      </c>
      <c r="Q31" s="134" t="s">
        <v>13</v>
      </c>
      <c r="R31" s="135"/>
      <c r="S31" s="136"/>
      <c r="T31" s="22"/>
      <c r="U31" s="30"/>
    </row>
    <row r="32" spans="2:21" ht="33.75" customHeight="1" thickTop="1" thickBot="1" x14ac:dyDescent="0.3">
      <c r="B32" s="127" t="s">
        <v>16</v>
      </c>
      <c r="C32" s="128"/>
      <c r="D32" s="128"/>
      <c r="E32" s="128"/>
      <c r="F32" s="128"/>
      <c r="G32" s="128"/>
      <c r="H32" s="37"/>
      <c r="I32" s="31"/>
      <c r="L32" s="10"/>
      <c r="M32" s="10"/>
      <c r="N32" s="32"/>
      <c r="O32" s="32"/>
      <c r="P32" s="33">
        <f>SUM(O7:O29)</f>
        <v>60700</v>
      </c>
      <c r="Q32" s="129">
        <f>SUM(R7:R29)</f>
        <v>0</v>
      </c>
      <c r="R32" s="130"/>
      <c r="S32" s="131"/>
    </row>
    <row r="33" spans="2:3" ht="14.25" customHeight="1" thickTop="1" x14ac:dyDescent="0.25"/>
    <row r="34" spans="2:3" ht="14.25" customHeight="1" x14ac:dyDescent="0.25">
      <c r="B34" s="40"/>
    </row>
    <row r="35" spans="2:3" ht="14.25" customHeight="1" x14ac:dyDescent="0.25">
      <c r="B35" s="41"/>
      <c r="C35" s="40"/>
    </row>
    <row r="36" spans="2:3" ht="14.25" customHeight="1" x14ac:dyDescent="0.25"/>
    <row r="37" spans="2:3" ht="14.25" customHeight="1" x14ac:dyDescent="0.25"/>
    <row r="38" spans="2:3" ht="14.25" customHeight="1" x14ac:dyDescent="0.25"/>
    <row r="39" spans="2:3" ht="14.25" customHeight="1" x14ac:dyDescent="0.25"/>
    <row r="40" spans="2:3" ht="14.25" customHeight="1" x14ac:dyDescent="0.25"/>
    <row r="41" spans="2:3" ht="14.25" customHeight="1" x14ac:dyDescent="0.25"/>
    <row r="42" spans="2:3" ht="14.25" customHeight="1" x14ac:dyDescent="0.25"/>
    <row r="43" spans="2:3" ht="14.25" customHeight="1" x14ac:dyDescent="0.25"/>
    <row r="44" spans="2:3" ht="14.25" customHeight="1" x14ac:dyDescent="0.25"/>
    <row r="45" spans="2:3" ht="14.25" customHeight="1" x14ac:dyDescent="0.25"/>
    <row r="46" spans="2:3" ht="14.25" customHeight="1" x14ac:dyDescent="0.25"/>
    <row r="47" spans="2:3" ht="14.25" customHeight="1" x14ac:dyDescent="0.25"/>
    <row r="48" spans="2:3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</sheetData>
  <sheetProtection algorithmName="SHA-512" hashValue="aIUG2mg29bpRReDDrHJZJLFUdxE7L+00ihnb0kDwm593+aevxsf1NfmkjVKGS/xV35Gkh84WXncxddVb/1xMzQ==" saltValue="qWVJ9H58HPTFo+kkm8GfBA==" spinCount="100000" sheet="1" objects="1" scenarios="1" selectLockedCells="1"/>
  <mergeCells count="53">
    <mergeCell ref="K19:K20"/>
    <mergeCell ref="K21:K24"/>
    <mergeCell ref="K26:K29"/>
    <mergeCell ref="J7:J10"/>
    <mergeCell ref="I7:I10"/>
    <mergeCell ref="J11:J16"/>
    <mergeCell ref="I11:I16"/>
    <mergeCell ref="J17:J18"/>
    <mergeCell ref="I17:I18"/>
    <mergeCell ref="J19:J20"/>
    <mergeCell ref="I19:I20"/>
    <mergeCell ref="J21:J24"/>
    <mergeCell ref="I21:I24"/>
    <mergeCell ref="I26:I29"/>
    <mergeCell ref="J26:J29"/>
    <mergeCell ref="L7:L10"/>
    <mergeCell ref="M7:M10"/>
    <mergeCell ref="K7:K10"/>
    <mergeCell ref="K11:K16"/>
    <mergeCell ref="K17:K18"/>
    <mergeCell ref="M19:M20"/>
    <mergeCell ref="M17:M18"/>
    <mergeCell ref="L17:L18"/>
    <mergeCell ref="L11:L16"/>
    <mergeCell ref="M11:M16"/>
    <mergeCell ref="U21:U24"/>
    <mergeCell ref="T21:T24"/>
    <mergeCell ref="U26:U29"/>
    <mergeCell ref="T26:T29"/>
    <mergeCell ref="U17:U18"/>
    <mergeCell ref="T17:T18"/>
    <mergeCell ref="U19:U20"/>
    <mergeCell ref="T19:T20"/>
    <mergeCell ref="U7:U10"/>
    <mergeCell ref="T7:T10"/>
    <mergeCell ref="U11:U16"/>
    <mergeCell ref="T11:T16"/>
    <mergeCell ref="B1:C1"/>
    <mergeCell ref="B32:G32"/>
    <mergeCell ref="Q32:S32"/>
    <mergeCell ref="B31:G31"/>
    <mergeCell ref="Q31:S31"/>
    <mergeCell ref="N7:N10"/>
    <mergeCell ref="N11:N16"/>
    <mergeCell ref="N17:N18"/>
    <mergeCell ref="N19:N20"/>
    <mergeCell ref="N21:N24"/>
    <mergeCell ref="N26:N29"/>
    <mergeCell ref="M26:M29"/>
    <mergeCell ref="L26:L29"/>
    <mergeCell ref="L21:L24"/>
    <mergeCell ref="M21:M24"/>
    <mergeCell ref="L19:L20"/>
  </mergeCells>
  <conditionalFormatting sqref="B7:B29">
    <cfRule type="containsBlanks" dxfId="12" priority="61">
      <formula>LEN(TRIM(B7))=0</formula>
    </cfRule>
  </conditionalFormatting>
  <conditionalFormatting sqref="B7:B29">
    <cfRule type="cellIs" dxfId="11" priority="56" operator="greaterThanOrEqual">
      <formula>1</formula>
    </cfRule>
  </conditionalFormatting>
  <conditionalFormatting sqref="S7:S29">
    <cfRule type="cellIs" dxfId="10" priority="53" operator="equal">
      <formula>"VYHOVUJE"</formula>
    </cfRule>
  </conditionalFormatting>
  <conditionalFormatting sqref="S7:S29">
    <cfRule type="cellIs" dxfId="9" priority="52" operator="equal">
      <formula>"NEVYHOVUJE"</formula>
    </cfRule>
  </conditionalFormatting>
  <conditionalFormatting sqref="G7:G29 Q7:Q29">
    <cfRule type="containsBlanks" dxfId="8" priority="33">
      <formula>LEN(TRIM(G7))=0</formula>
    </cfRule>
  </conditionalFormatting>
  <conditionalFormatting sqref="G7:G29 Q7:Q29">
    <cfRule type="notContainsBlanks" dxfId="7" priority="31">
      <formula>LEN(TRIM(G7))&gt;0</formula>
    </cfRule>
  </conditionalFormatting>
  <conditionalFormatting sqref="G7:G29 Q7:Q29">
    <cfRule type="notContainsBlanks" dxfId="6" priority="30">
      <formula>LEN(TRIM(G7))&gt;0</formula>
    </cfRule>
  </conditionalFormatting>
  <conditionalFormatting sqref="G7:G29">
    <cfRule type="notContainsBlanks" dxfId="5" priority="29">
      <formula>LEN(TRIM(G7))&gt;0</formula>
    </cfRule>
  </conditionalFormatting>
  <conditionalFormatting sqref="H7:H29">
    <cfRule type="containsBlanks" dxfId="4" priority="7">
      <formula>LEN(TRIM(H7))=0</formula>
    </cfRule>
  </conditionalFormatting>
  <conditionalFormatting sqref="H7:H29">
    <cfRule type="notContainsBlanks" dxfId="3" priority="8">
      <formula>LEN(TRIM(H7))&gt;0</formula>
    </cfRule>
  </conditionalFormatting>
  <conditionalFormatting sqref="H7:H29">
    <cfRule type="containsText" dxfId="2" priority="6" operator="containsText" text="ANO">
      <formula>NOT(ISERROR(SEARCH("ANO",H7)))</formula>
    </cfRule>
  </conditionalFormatting>
  <conditionalFormatting sqref="D7">
    <cfRule type="containsBlanks" dxfId="1" priority="3">
      <formula>LEN(TRIM(D7))=0</formula>
    </cfRule>
  </conditionalFormatting>
  <conditionalFormatting sqref="D8:D29">
    <cfRule type="containsBlanks" dxfId="0" priority="2">
      <formula>LEN(TRIM(D8))=0</formula>
    </cfRule>
  </conditionalFormatting>
  <dataValidations count="2">
    <dataValidation type="list" showInputMessage="1" showErrorMessage="1" sqref="J7 H7:H29" xr:uid="{00000000-0002-0000-0000-000001000000}">
      <formula1>"ANO,NE"</formula1>
    </dataValidation>
    <dataValidation type="list" showInputMessage="1" showErrorMessage="1" sqref="E7:E29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3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revision>1</cp:revision>
  <cp:lastPrinted>2022-08-05T13:51:37Z</cp:lastPrinted>
  <dcterms:created xsi:type="dcterms:W3CDTF">2014-03-05T12:43:32Z</dcterms:created>
  <dcterms:modified xsi:type="dcterms:W3CDTF">2022-10-17T07:55:24Z</dcterms:modified>
</cp:coreProperties>
</file>